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externalLinks/externalLink2.xml" ContentType="application/vnd.openxmlformats-officedocument.spreadsheetml.externalLink+xml"/>
  <Override PartName="/xl/externalLinks/_rels/externalLink2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9" firstSheet="0" activeTab="0"/>
  </bookViews>
  <sheets>
    <sheet name="Planilha1" sheetId="1" state="visible" r:id="rId2"/>
  </sheets>
  <externalReferences>
    <externalReference r:id="rId3"/>
  </externalReferences>
  <definedNames>
    <definedName function="false" hidden="false" name="BDI.Opcao" vbProcedure="false">[2]DADOS!$F$18</definedName>
    <definedName function="false" hidden="false" name="BDI.TipoObra" vbProcedure="false">[2]BDI!$A$138:$A$146</definedName>
    <definedName function="false" hidden="false" name="DESONERACAO" vbProcedure="false">IF(OR(Import.Desoneracao="DESONERADO",Import.Desoneracao="SIM"),"SIM","NÃO")</definedName>
    <definedName function="false" hidden="false" name="Import.Desoneracao" vbProcedure="false">OFFSET([2]DADOS!$G$18,0,-1)</definedName>
    <definedName function="false" hidden="false" name="Import.Apelido" vbProcedure="false">[2]DADOS!$F$16</definedName>
    <definedName function="false" hidden="false" name="Import.CR" vbProcedure="false">[2]DADOS!$F$7</definedName>
    <definedName function="false" hidden="false" name="Import.DescLote" vbProcedure="false">[2]DADOS!$F$17</definedName>
    <definedName function="false" hidden="false" name="Import.Município" vbProcedure="false">[2]DADOS!$F$6</definedName>
    <definedName function="false" hidden="false" name="Import.Proponente" vbProcedure="false">[2]DADOS!$F$5</definedName>
    <definedName function="false" hidden="false" name="Import.RespOrçamento" vbProcedure="false">[2]DADOS!$F$22:$F$24</definedName>
    <definedName function="false" hidden="false" name="Import.SICONV" vbProcedure="false">[2]DADOS!$F$8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<sst xmlns="http://schemas.openxmlformats.org/spreadsheetml/2006/main" count="90" uniqueCount="49">
  <si>
    <t>Grau de Sigilo</t>
  </si>
  <si>
    <t>#PUBLICO</t>
  </si>
  <si>
    <t>Nº OPERAÇÃO</t>
  </si>
  <si>
    <t>Nº SICONV</t>
  </si>
  <si>
    <t>PROPONENTE / TOMADOR</t>
  </si>
  <si>
    <t>APELIDO DO EMPREENDIMENTO / DESCRIÇÃO DO LOTE</t>
  </si>
  <si>
    <t>PÓRTICOS DA CIDADE</t>
  </si>
  <si>
    <t>Conforme legislação tributária municipal, definir estimativa de percentual da base de cálculo para o ISS:</t>
  </si>
  <si>
    <t>Sobre a base de cálculo, definir a respectiva alíquota do ISS (entre 2% e 5%):</t>
  </si>
  <si>
    <t>BDI 1</t>
  </si>
  <si>
    <t>TIPO DE OBRA</t>
  </si>
  <si>
    <t>Construção de Praças Urbanas, Rodovias, Ferrovias e recapeamento e pavimentação de vias urbanas</t>
  </si>
  <si>
    <t>Itens</t>
  </si>
  <si>
    <t>Siglas</t>
  </si>
  <si>
    <t>% Adotado</t>
  </si>
  <si>
    <t>Situação</t>
  </si>
  <si>
    <t>1º Quartil</t>
  </si>
  <si>
    <t>Médio</t>
  </si>
  <si>
    <t>3º Quartil</t>
  </si>
  <si>
    <t>ADMINIDTRAÇÃO CENTRAL</t>
  </si>
  <si>
    <t>AC</t>
  </si>
  <si>
    <t>-</t>
  </si>
  <si>
    <t>SEGURO E GARANTIA</t>
  </si>
  <si>
    <t>SG</t>
  </si>
  <si>
    <t>RISCO</t>
  </si>
  <si>
    <t>R</t>
  </si>
  <si>
    <t>DESPESSAS FINANCEIRAS</t>
  </si>
  <si>
    <t>DF</t>
  </si>
  <si>
    <t>LUCRO</t>
  </si>
  <si>
    <t>L</t>
  </si>
  <si>
    <t>TRIBUTOS (IMPOSTOS COFINS 3%, E PIS 0,65%)</t>
  </si>
  <si>
    <t>CP</t>
  </si>
  <si>
    <t>Tributos (ISS, variável de acordo com o município)</t>
  </si>
  <si>
    <t>ISS</t>
  </si>
  <si>
    <t>Tributos (Contribuição Previdenciária sobre a Receita Bruta - 0% ou 4,5% - Desoneração)</t>
  </si>
  <si>
    <t>CPRB</t>
  </si>
  <si>
    <t>BDI SEM desoneração (Fórmula Acórdão TCU)</t>
  </si>
  <si>
    <t>BDI PAD</t>
  </si>
  <si>
    <t>BDI COM desoneração</t>
  </si>
  <si>
    <t>BDI DES</t>
  </si>
  <si>
    <t>BDI 2</t>
  </si>
  <si>
    <t>Os valores de BDI foram calculados com o emprego da fórmula:</t>
  </si>
  <si>
    <t>BDI =</t>
  </si>
  <si>
    <t> - 1</t>
  </si>
  <si>
    <t>(1-CP-ISS-CRPB)</t>
  </si>
  <si>
    <t>Observações:</t>
  </si>
  <si>
    <t>Local</t>
  </si>
  <si>
    <t>Data</t>
  </si>
  <si>
    <t>Responsável Técnico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</si>
</sst>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_(&quot;R$ &quot;* #,##0.00_);_(&quot;R$ &quot;* \(#,##0.00\);_(&quot;R$ &quot;* \-??_);_(@_)"/>
    <numFmt numFmtId="166" formatCode="0.00%"/>
    <numFmt numFmtId="167" formatCode="#,##0.00"/>
    <numFmt numFmtId="168" formatCode="@"/>
    <numFmt numFmtId="169" formatCode="GENERAL;GENERAL"/>
    <numFmt numFmtId="170" formatCode="DDDD&quot;, &quot;MMMM\ DD&quot;, &quot;YYYY"/>
    <numFmt numFmtId="171" formatCode="DD&quot; de &quot;MMMM&quot; de &quot;YYYY"/>
  </numFmts>
  <fonts count="1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9"/>
      <name val="Arial"/>
      <family val="2"/>
      <charset val="1"/>
    </font>
    <font>
      <b val="true"/>
      <sz val="12"/>
      <name val="Arial"/>
      <family val="2"/>
      <charset val="1"/>
    </font>
    <font>
      <sz val="8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8"/>
      <name val="Arial"/>
      <family val="2"/>
      <charset val="1"/>
    </font>
    <font>
      <sz val="11"/>
      <name val="Arial"/>
      <family val="2"/>
      <charset val="1"/>
    </font>
    <font>
      <b val="true"/>
      <sz val="12"/>
      <color rgb="FFFF0000"/>
      <name val="Arial"/>
      <family val="2"/>
      <charset val="1"/>
    </font>
    <font>
      <sz val="10"/>
      <color rgb="FFFF0000"/>
      <name val="Arial"/>
      <family val="2"/>
      <charset val="1"/>
    </font>
    <font>
      <i val="true"/>
      <sz val="12"/>
      <name val="Calibri"/>
      <family val="2"/>
      <charset val="1"/>
    </font>
    <font>
      <i val="true"/>
      <u val="single"/>
      <sz val="12"/>
      <name val="Calibri"/>
      <family val="2"/>
      <charset val="1"/>
    </font>
    <font>
      <u val="single"/>
      <sz val="1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CCCCFF"/>
        <bgColor rgb="FFC0C0C0"/>
      </patternFill>
    </fill>
    <fill>
      <patternFill patternType="solid">
        <fgColor rgb="FFC0C0C0"/>
        <bgColor rgb="FFCCCCFF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5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1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6" fillId="0" borderId="0" xfId="21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1" xfId="22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4" fillId="0" borderId="2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xfId="21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5" fillId="0" borderId="2" xfId="2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5" fillId="0" borderId="3" xfId="21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6" fontId="5" fillId="2" borderId="3" xfId="21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5" fillId="0" borderId="3" xfId="21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0" borderId="0" xfId="21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3" xfId="21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5" fillId="3" borderId="2" xfId="2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9" fillId="0" borderId="3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9" fillId="0" borderId="3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3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3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3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3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1" fillId="2" borderId="3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10" fillId="0" borderId="3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7" fillId="0" borderId="3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1" fillId="0" borderId="3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7" fillId="0" borderId="3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3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4" borderId="3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4" borderId="3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0" xfId="21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3" fillId="0" borderId="0" xfId="21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4" fillId="0" borderId="0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4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6" fillId="0" borderId="0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" fillId="0" borderId="3" xfId="21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4" fillId="2" borderId="3" xfId="21" applyFont="true" applyBorder="true" applyAlignment="true" applyProtection="true">
      <alignment horizontal="left" vertical="top" textRotation="0" wrapText="true" indent="0" shrinkToFit="false"/>
      <protection locked="false" hidden="false"/>
    </xf>
    <xf numFmtId="169" fontId="4" fillId="0" borderId="4" xfId="21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70" fontId="4" fillId="0" borderId="4" xfId="21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8" fillId="0" borderId="0" xfId="21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1" fontId="4" fillId="0" borderId="0" xfId="2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5" xfId="21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5" xfId="21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9" fillId="0" borderId="0" xfId="21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1" fillId="0" borderId="0" xfId="21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4" fillId="0" borderId="5" xfId="21" applyFont="true" applyBorder="true" applyAlignment="true" applyProtection="true">
      <alignment horizontal="left" vertical="center" textRotation="0" wrapText="false" indent="0" shrinkToFit="false"/>
      <protection locked="true" hidden="false"/>
    </xf>
  </cellXfs>
  <cellStyles count="9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Moeda_Composicao BDI v2.1" xfId="20" builtinId="53" customBuiltin="true"/>
    <cellStyle name="Normal 2" xfId="21" builtinId="53" customBuiltin="true"/>
    <cellStyle name="Normal_FICHA DE VERIFICAÇÃO PRELIMINAR - Plano R" xfId="22" builtinId="53" customBuiltin="true"/>
  </cellStyles>
  <dxfs count="4"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externalLink" Target="externalLinks/externalLink2.xml"/><Relationship Id="rId4" Type="http://schemas.openxmlformats.org/officeDocument/2006/relationships/sharedStrings" Target="sharedStrings.xml"/>
</Relationships>
</file>

<file path=xl/externalLinks/_rels/externalLink2.xml.rels><?xml version="1.0" encoding="UTF-8"?>
<Relationships xmlns="http://schemas.openxmlformats.org/package/2006/relationships"><Relationship Id="rId1" Type="http://schemas.openxmlformats.org/officeDocument/2006/relationships/externalLinkPath" Target="1" TargetMode="External"/>
</Relationships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/>
</externalLink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R66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Q46" activeCellId="0" sqref="Q46"/>
    </sheetView>
  </sheetViews>
  <sheetFormatPr defaultRowHeight="12.8"/>
  <cols>
    <col collapsed="false" hidden="false" max="11" min="1" style="0" width="8.50510204081633"/>
    <col collapsed="false" hidden="false" max="12" min="12" style="1" width="9.04591836734694"/>
    <col collapsed="false" hidden="false" max="13" min="13" style="1" width="4.05102040816327"/>
    <col collapsed="false" hidden="false" max="14" min="14" style="1" width="0.673469387755102"/>
    <col collapsed="false" hidden="false" max="17" min="15" style="1" width="9.04591836734694"/>
    <col collapsed="false" hidden="false" max="1025" min="18" style="0" width="8.50510204081633"/>
  </cols>
  <sheetData>
    <row r="1" customFormat="false" ht="15.75" hidden="false" customHeight="false" outlineLevel="0" collapsed="false">
      <c r="A1" s="2"/>
      <c r="B1" s="2"/>
      <c r="C1" s="2"/>
      <c r="D1" s="2"/>
      <c r="E1" s="2"/>
      <c r="F1" s="3" t="str">
        <f aca="false">"Quadro de Composição do BDI"</f>
        <v>Quadro de Composição do BDI</v>
      </c>
      <c r="G1" s="2"/>
      <c r="H1" s="2"/>
      <c r="I1" s="4" t="s">
        <v>0</v>
      </c>
      <c r="J1" s="4"/>
      <c r="K1" s="5"/>
      <c r="L1" s="6"/>
      <c r="M1" s="6"/>
      <c r="N1" s="6"/>
      <c r="O1" s="6"/>
      <c r="P1" s="6"/>
      <c r="Q1" s="6"/>
      <c r="R1" s="5"/>
    </row>
    <row r="2" customFormat="false" ht="15" hidden="false" customHeight="false" outlineLevel="0" collapsed="false">
      <c r="A2" s="2"/>
      <c r="B2" s="2"/>
      <c r="C2" s="2"/>
      <c r="D2" s="2"/>
      <c r="E2" s="2"/>
      <c r="F2" s="2"/>
      <c r="G2" s="2"/>
      <c r="H2" s="2"/>
      <c r="I2" s="7" t="s">
        <v>1</v>
      </c>
      <c r="J2" s="7"/>
      <c r="K2" s="5"/>
      <c r="L2" s="6"/>
      <c r="M2" s="6"/>
      <c r="N2" s="6"/>
      <c r="O2" s="6"/>
      <c r="P2" s="6"/>
      <c r="Q2" s="6"/>
      <c r="R2" s="5"/>
    </row>
    <row r="3" customFormat="false" ht="15" hidden="false" customHeight="false" outlineLevel="0" collapsed="false">
      <c r="A3" s="2"/>
      <c r="B3" s="2"/>
      <c r="C3" s="2"/>
      <c r="D3" s="2"/>
      <c r="E3" s="2"/>
      <c r="F3" s="2"/>
      <c r="G3" s="2"/>
      <c r="H3" s="2"/>
      <c r="I3" s="2"/>
      <c r="J3" s="2"/>
      <c r="K3" s="5"/>
      <c r="L3" s="6"/>
      <c r="M3" s="6"/>
      <c r="N3" s="6"/>
      <c r="O3" s="6"/>
      <c r="P3" s="6"/>
      <c r="Q3" s="6"/>
      <c r="R3" s="5"/>
    </row>
    <row r="4" customFormat="false" ht="15" hidden="false" customHeight="false" outlineLevel="0" collapsed="false">
      <c r="A4" s="8" t="s">
        <v>2</v>
      </c>
      <c r="B4" s="8"/>
      <c r="C4" s="8" t="s">
        <v>3</v>
      </c>
      <c r="D4" s="8"/>
      <c r="E4" s="8" t="s">
        <v>4</v>
      </c>
      <c r="F4" s="8"/>
      <c r="G4" s="8"/>
      <c r="H4" s="8"/>
      <c r="I4" s="8"/>
      <c r="J4" s="8"/>
      <c r="K4" s="5"/>
      <c r="L4" s="6"/>
      <c r="M4" s="6"/>
      <c r="N4" s="6"/>
      <c r="O4" s="6"/>
      <c r="P4" s="6"/>
      <c r="Q4" s="6"/>
      <c r="R4" s="5"/>
    </row>
    <row r="5" customFormat="false" ht="15" hidden="false" customHeight="false" outlineLevel="0" collapsed="false">
      <c r="A5" s="9"/>
      <c r="B5" s="9"/>
      <c r="C5" s="9"/>
      <c r="D5" s="9"/>
      <c r="E5" s="9"/>
      <c r="F5" s="9"/>
      <c r="G5" s="9"/>
      <c r="H5" s="9"/>
      <c r="I5" s="9"/>
      <c r="J5" s="9"/>
      <c r="K5" s="5"/>
      <c r="L5" s="6"/>
      <c r="M5" s="6"/>
      <c r="N5" s="6"/>
      <c r="O5" s="6"/>
      <c r="P5" s="6"/>
      <c r="Q5" s="6"/>
      <c r="R5" s="5"/>
    </row>
    <row r="6" customFormat="false" ht="15" hidden="false" customHeight="false" outlineLevel="0" collapsed="false">
      <c r="A6" s="10"/>
      <c r="B6" s="10"/>
      <c r="C6" s="10"/>
      <c r="D6" s="10"/>
      <c r="E6" s="10"/>
      <c r="F6" s="10"/>
      <c r="G6" s="10"/>
      <c r="H6" s="10"/>
      <c r="I6" s="10"/>
      <c r="J6" s="10"/>
      <c r="K6" s="5"/>
      <c r="L6" s="6"/>
      <c r="M6" s="6"/>
      <c r="N6" s="6"/>
      <c r="O6" s="6"/>
      <c r="P6" s="6"/>
      <c r="Q6" s="6"/>
      <c r="R6" s="5"/>
    </row>
    <row r="7" customFormat="false" ht="15" hidden="false" customHeight="false" outlineLevel="0" collapsed="false">
      <c r="A7" s="8" t="s">
        <v>5</v>
      </c>
      <c r="B7" s="8"/>
      <c r="C7" s="8"/>
      <c r="D7" s="8"/>
      <c r="E7" s="8"/>
      <c r="F7" s="8"/>
      <c r="G7" s="8"/>
      <c r="H7" s="8"/>
      <c r="I7" s="8"/>
      <c r="J7" s="8"/>
      <c r="K7" s="5"/>
      <c r="L7" s="6"/>
      <c r="M7" s="6"/>
      <c r="N7" s="6"/>
      <c r="O7" s="6"/>
      <c r="P7" s="6"/>
      <c r="Q7" s="6"/>
      <c r="R7" s="5"/>
    </row>
    <row r="8" customFormat="false" ht="13.8" hidden="false" customHeight="true" outlineLevel="0" collapsed="false">
      <c r="A8" s="11" t="s">
        <v>6</v>
      </c>
      <c r="B8" s="11"/>
      <c r="C8" s="11"/>
      <c r="D8" s="11"/>
      <c r="E8" s="11"/>
      <c r="F8" s="11"/>
      <c r="G8" s="11"/>
      <c r="H8" s="11"/>
      <c r="I8" s="11"/>
      <c r="J8" s="11"/>
      <c r="K8" s="5"/>
      <c r="L8" s="6"/>
      <c r="M8" s="6"/>
      <c r="N8" s="6"/>
      <c r="O8" s="6"/>
      <c r="P8" s="6"/>
      <c r="Q8" s="6"/>
      <c r="R8" s="5"/>
    </row>
    <row r="9" customFormat="false" ht="15" hidden="false" customHeight="false" outlineLevel="0" collapsed="false">
      <c r="A9" s="10"/>
      <c r="B9" s="10"/>
      <c r="C9" s="10"/>
      <c r="D9" s="10"/>
      <c r="E9" s="10"/>
      <c r="F9" s="10"/>
      <c r="G9" s="10"/>
      <c r="H9" s="10"/>
      <c r="I9" s="10"/>
      <c r="J9" s="10"/>
      <c r="K9" s="5"/>
      <c r="L9" s="6"/>
      <c r="M9" s="6"/>
      <c r="N9" s="6"/>
      <c r="O9" s="6"/>
      <c r="P9" s="6"/>
      <c r="Q9" s="6"/>
      <c r="R9" s="5"/>
    </row>
    <row r="10" customFormat="false" ht="27" hidden="false" customHeight="true" outlineLevel="0" collapsed="false">
      <c r="A10" s="12" t="s">
        <v>7</v>
      </c>
      <c r="B10" s="12"/>
      <c r="C10" s="12"/>
      <c r="D10" s="12"/>
      <c r="E10" s="12"/>
      <c r="F10" s="12"/>
      <c r="G10" s="12"/>
      <c r="H10" s="12"/>
      <c r="I10" s="13"/>
      <c r="J10" s="13"/>
      <c r="K10" s="5"/>
      <c r="L10" s="6"/>
      <c r="M10" s="6"/>
      <c r="N10" s="6"/>
      <c r="O10" s="6"/>
      <c r="P10" s="6"/>
      <c r="Q10" s="6"/>
      <c r="R10" s="5"/>
    </row>
    <row r="11" customFormat="false" ht="15" hidden="false" customHeight="false" outlineLevel="0" collapsed="false">
      <c r="A11" s="14" t="s">
        <v>8</v>
      </c>
      <c r="B11" s="14"/>
      <c r="C11" s="14"/>
      <c r="D11" s="14"/>
      <c r="E11" s="14"/>
      <c r="F11" s="14"/>
      <c r="G11" s="14"/>
      <c r="H11" s="14"/>
      <c r="I11" s="13"/>
      <c r="J11" s="13"/>
      <c r="K11" s="5"/>
      <c r="L11" s="6"/>
      <c r="M11" s="6"/>
      <c r="N11" s="6"/>
      <c r="O11" s="6"/>
      <c r="P11" s="6"/>
      <c r="Q11" s="6"/>
      <c r="R11" s="5"/>
    </row>
    <row r="12" customFormat="false" ht="15" hidden="false" customHeight="false" outlineLevel="0" collapsed="false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5"/>
      <c r="L12" s="6"/>
      <c r="M12" s="6"/>
      <c r="N12" s="6"/>
      <c r="O12" s="6"/>
      <c r="P12" s="6"/>
      <c r="Q12" s="6"/>
      <c r="R12" s="5"/>
    </row>
    <row r="13" customFormat="false" ht="15" hidden="false" customHeight="false" outlineLevel="0" collapsed="false">
      <c r="A13" s="2"/>
      <c r="B13" s="2"/>
      <c r="C13" s="2"/>
      <c r="D13" s="2"/>
      <c r="E13" s="2"/>
      <c r="F13" s="2"/>
      <c r="G13" s="2"/>
      <c r="H13" s="2"/>
      <c r="I13" s="2"/>
      <c r="J13" s="2"/>
      <c r="K13" s="5"/>
      <c r="L13" s="6"/>
      <c r="M13" s="6"/>
      <c r="N13" s="6"/>
      <c r="O13" s="6"/>
      <c r="P13" s="6"/>
      <c r="Q13" s="6"/>
      <c r="R13" s="5"/>
    </row>
    <row r="14" customFormat="false" ht="15.75" hidden="false" customHeight="false" outlineLevel="0" collapsed="false">
      <c r="A14" s="16" t="s">
        <v>9</v>
      </c>
      <c r="B14" s="16"/>
      <c r="C14" s="16"/>
      <c r="D14" s="16"/>
      <c r="E14" s="16"/>
      <c r="F14" s="16"/>
      <c r="G14" s="16"/>
      <c r="H14" s="16"/>
      <c r="I14" s="16"/>
      <c r="J14" s="16"/>
      <c r="K14" s="5"/>
      <c r="L14" s="6"/>
      <c r="M14" s="6"/>
      <c r="N14" s="6"/>
      <c r="O14" s="6"/>
      <c r="P14" s="6"/>
      <c r="Q14" s="6"/>
      <c r="R14" s="5"/>
    </row>
    <row r="15" customFormat="false" ht="15" hidden="false" customHeight="false" outlineLevel="0" collapsed="false">
      <c r="A15" s="2"/>
      <c r="B15" s="2"/>
      <c r="C15" s="2"/>
      <c r="D15" s="2"/>
      <c r="E15" s="2"/>
      <c r="F15" s="2"/>
      <c r="G15" s="2"/>
      <c r="H15" s="2"/>
      <c r="I15" s="2"/>
      <c r="J15" s="2"/>
      <c r="K15" s="5"/>
      <c r="L15" s="6"/>
      <c r="M15" s="6"/>
      <c r="N15" s="6"/>
      <c r="O15" s="6"/>
      <c r="P15" s="6"/>
      <c r="Q15" s="6"/>
      <c r="R15" s="5"/>
    </row>
    <row r="16" customFormat="false" ht="15" hidden="false" customHeight="false" outlineLevel="0" collapsed="false">
      <c r="A16" s="8" t="s">
        <v>10</v>
      </c>
      <c r="B16" s="8"/>
      <c r="C16" s="8"/>
      <c r="D16" s="8"/>
      <c r="E16" s="8"/>
      <c r="F16" s="8"/>
      <c r="G16" s="8"/>
      <c r="H16" s="8"/>
      <c r="I16" s="8"/>
      <c r="J16" s="8"/>
      <c r="K16" s="5"/>
      <c r="L16" s="6"/>
      <c r="M16" s="6"/>
      <c r="N16" s="6"/>
      <c r="O16" s="6"/>
      <c r="P16" s="6"/>
      <c r="Q16" s="6"/>
      <c r="R16" s="5"/>
    </row>
    <row r="17" customFormat="false" ht="15" hidden="false" customHeight="false" outlineLevel="0" collapsed="false">
      <c r="A17" s="17" t="s">
        <v>11</v>
      </c>
      <c r="B17" s="17"/>
      <c r="C17" s="17"/>
      <c r="D17" s="17"/>
      <c r="E17" s="17"/>
      <c r="F17" s="17"/>
      <c r="G17" s="17"/>
      <c r="H17" s="17"/>
      <c r="I17" s="17"/>
      <c r="J17" s="17"/>
      <c r="K17" s="5"/>
      <c r="L17" s="6"/>
      <c r="M17" s="6"/>
      <c r="N17" s="6"/>
      <c r="O17" s="6"/>
      <c r="P17" s="6"/>
      <c r="Q17" s="6"/>
      <c r="R17" s="5"/>
    </row>
    <row r="18" customFormat="false" ht="15" hidden="false" customHeight="false" outlineLevel="0" collapsed="false">
      <c r="A18" s="2"/>
      <c r="B18" s="2"/>
      <c r="C18" s="2"/>
      <c r="D18" s="2"/>
      <c r="E18" s="2"/>
      <c r="F18" s="2"/>
      <c r="G18" s="2"/>
      <c r="H18" s="2"/>
      <c r="I18" s="2"/>
      <c r="J18" s="2"/>
      <c r="K18" s="5"/>
      <c r="L18" s="6"/>
      <c r="M18" s="6"/>
      <c r="N18" s="6"/>
      <c r="O18" s="6"/>
      <c r="P18" s="6"/>
      <c r="Q18" s="6"/>
      <c r="R18" s="5"/>
    </row>
    <row r="19" customFormat="false" ht="15" hidden="false" customHeight="true" outlineLevel="0" collapsed="false">
      <c r="A19" s="18" t="s">
        <v>12</v>
      </c>
      <c r="B19" s="18"/>
      <c r="C19" s="18"/>
      <c r="D19" s="18"/>
      <c r="E19" s="18"/>
      <c r="F19" s="18"/>
      <c r="G19" s="18"/>
      <c r="H19" s="18"/>
      <c r="I19" s="18" t="s">
        <v>13</v>
      </c>
      <c r="J19" s="19" t="s">
        <v>14</v>
      </c>
      <c r="K19" s="5"/>
      <c r="L19" s="20" t="s">
        <v>15</v>
      </c>
      <c r="M19" s="20"/>
      <c r="N19" s="20"/>
      <c r="O19" s="21" t="s">
        <v>16</v>
      </c>
      <c r="P19" s="21" t="s">
        <v>17</v>
      </c>
      <c r="Q19" s="21" t="s">
        <v>18</v>
      </c>
      <c r="R19" s="5"/>
    </row>
    <row r="20" customFormat="false" ht="15" hidden="false" customHeight="false" outlineLevel="0" collapsed="false">
      <c r="A20" s="18"/>
      <c r="B20" s="18"/>
      <c r="C20" s="18"/>
      <c r="D20" s="18"/>
      <c r="E20" s="18"/>
      <c r="F20" s="18"/>
      <c r="G20" s="18"/>
      <c r="H20" s="18"/>
      <c r="I20" s="18"/>
      <c r="J20" s="19"/>
      <c r="K20" s="5"/>
      <c r="L20" s="20"/>
      <c r="M20" s="20"/>
      <c r="N20" s="20"/>
      <c r="O20" s="21"/>
      <c r="P20" s="21"/>
      <c r="Q20" s="21"/>
      <c r="R20" s="5"/>
    </row>
    <row r="21" customFormat="false" ht="15" hidden="false" customHeight="true" outlineLevel="0" collapsed="false">
      <c r="A21" s="22" t="s">
        <v>19</v>
      </c>
      <c r="B21" s="22"/>
      <c r="C21" s="22"/>
      <c r="D21" s="22"/>
      <c r="E21" s="22"/>
      <c r="F21" s="22"/>
      <c r="G21" s="22"/>
      <c r="H21" s="22"/>
      <c r="I21" s="23" t="s">
        <v>20</v>
      </c>
      <c r="J21" s="24" t="n">
        <v>0</v>
      </c>
      <c r="K21" s="5"/>
      <c r="L21" s="25" t="s">
        <v>21</v>
      </c>
      <c r="M21" s="25"/>
      <c r="N21" s="25"/>
      <c r="O21" s="26" t="n">
        <v>0.038</v>
      </c>
      <c r="P21" s="26" t="n">
        <v>0.0401</v>
      </c>
      <c r="Q21" s="26" t="n">
        <v>0.0467</v>
      </c>
      <c r="R21" s="5"/>
    </row>
    <row r="22" customFormat="false" ht="15" hidden="false" customHeight="true" outlineLevel="0" collapsed="false">
      <c r="A22" s="22" t="s">
        <v>22</v>
      </c>
      <c r="B22" s="22"/>
      <c r="C22" s="22"/>
      <c r="D22" s="22"/>
      <c r="E22" s="22"/>
      <c r="F22" s="22"/>
      <c r="G22" s="22"/>
      <c r="H22" s="22"/>
      <c r="I22" s="23" t="s">
        <v>23</v>
      </c>
      <c r="J22" s="24" t="n">
        <v>0</v>
      </c>
      <c r="K22" s="5"/>
      <c r="L22" s="25" t="s">
        <v>21</v>
      </c>
      <c r="M22" s="25"/>
      <c r="N22" s="25"/>
      <c r="O22" s="26" t="n">
        <v>0.32</v>
      </c>
      <c r="P22" s="26" t="n">
        <v>0.4</v>
      </c>
      <c r="Q22" s="26" t="n">
        <v>0.74</v>
      </c>
      <c r="R22" s="5"/>
    </row>
    <row r="23" customFormat="false" ht="15" hidden="false" customHeight="true" outlineLevel="0" collapsed="false">
      <c r="A23" s="22" t="s">
        <v>24</v>
      </c>
      <c r="B23" s="22"/>
      <c r="C23" s="22"/>
      <c r="D23" s="22"/>
      <c r="E23" s="22"/>
      <c r="F23" s="22"/>
      <c r="G23" s="22"/>
      <c r="H23" s="22"/>
      <c r="I23" s="23" t="s">
        <v>25</v>
      </c>
      <c r="J23" s="24" t="n">
        <v>0</v>
      </c>
      <c r="K23" s="5"/>
      <c r="L23" s="25" t="s">
        <v>21</v>
      </c>
      <c r="M23" s="25"/>
      <c r="N23" s="25"/>
      <c r="O23" s="26" t="n">
        <v>0.5</v>
      </c>
      <c r="P23" s="26" t="n">
        <v>0.56</v>
      </c>
      <c r="Q23" s="26" t="n">
        <v>0.97</v>
      </c>
      <c r="R23" s="5"/>
    </row>
    <row r="24" customFormat="false" ht="15" hidden="false" customHeight="true" outlineLevel="0" collapsed="false">
      <c r="A24" s="22" t="s">
        <v>26</v>
      </c>
      <c r="B24" s="22"/>
      <c r="C24" s="22"/>
      <c r="D24" s="22"/>
      <c r="E24" s="22"/>
      <c r="F24" s="22"/>
      <c r="G24" s="22"/>
      <c r="H24" s="22"/>
      <c r="I24" s="23" t="s">
        <v>27</v>
      </c>
      <c r="J24" s="24" t="n">
        <v>0</v>
      </c>
      <c r="K24" s="5"/>
      <c r="L24" s="25" t="s">
        <v>21</v>
      </c>
      <c r="M24" s="25"/>
      <c r="N24" s="25"/>
      <c r="O24" s="26" t="n">
        <v>0.0102</v>
      </c>
      <c r="P24" s="26" t="n">
        <v>0.0111</v>
      </c>
      <c r="Q24" s="26" t="n">
        <v>0.0121</v>
      </c>
      <c r="R24" s="5"/>
    </row>
    <row r="25" customFormat="false" ht="15" hidden="false" customHeight="true" outlineLevel="0" collapsed="false">
      <c r="A25" s="22" t="s">
        <v>28</v>
      </c>
      <c r="B25" s="22"/>
      <c r="C25" s="22"/>
      <c r="D25" s="22"/>
      <c r="E25" s="22"/>
      <c r="F25" s="22"/>
      <c r="G25" s="22"/>
      <c r="H25" s="22"/>
      <c r="I25" s="23" t="s">
        <v>29</v>
      </c>
      <c r="J25" s="24" t="n">
        <v>0</v>
      </c>
      <c r="K25" s="5"/>
      <c r="L25" s="25" t="s">
        <v>21</v>
      </c>
      <c r="M25" s="25"/>
      <c r="N25" s="25"/>
      <c r="O25" s="26" t="n">
        <v>0.0664</v>
      </c>
      <c r="P25" s="26" t="n">
        <v>0.073</v>
      </c>
      <c r="Q25" s="26" t="n">
        <v>0.0869</v>
      </c>
      <c r="R25" s="5"/>
    </row>
    <row r="26" customFormat="false" ht="15" hidden="false" customHeight="true" outlineLevel="0" collapsed="false">
      <c r="A26" s="22" t="s">
        <v>30</v>
      </c>
      <c r="B26" s="22"/>
      <c r="C26" s="22"/>
      <c r="D26" s="22"/>
      <c r="E26" s="22"/>
      <c r="F26" s="22"/>
      <c r="G26" s="22"/>
      <c r="H26" s="22"/>
      <c r="I26" s="23" t="s">
        <v>31</v>
      </c>
      <c r="J26" s="24" t="n">
        <v>0</v>
      </c>
      <c r="K26" s="5"/>
      <c r="L26" s="25" t="s">
        <v>21</v>
      </c>
      <c r="M26" s="25"/>
      <c r="N26" s="25"/>
      <c r="O26" s="26" t="n">
        <v>0.0365</v>
      </c>
      <c r="P26" s="26" t="n">
        <v>0.0365</v>
      </c>
      <c r="Q26" s="26" t="n">
        <v>0.0365</v>
      </c>
      <c r="R26" s="5"/>
    </row>
    <row r="27" customFormat="false" ht="15" hidden="false" customHeight="true" outlineLevel="0" collapsed="false">
      <c r="A27" s="22" t="s">
        <v>32</v>
      </c>
      <c r="B27" s="22"/>
      <c r="C27" s="22"/>
      <c r="D27" s="22"/>
      <c r="E27" s="22"/>
      <c r="F27" s="22"/>
      <c r="G27" s="22"/>
      <c r="H27" s="22"/>
      <c r="I27" s="23" t="s">
        <v>33</v>
      </c>
      <c r="J27" s="27" t="n">
        <f aca="true">IF(AND($J17&lt;&gt;$A$158,COUNTA(OFFSET(J20,1,0,6))&gt;0),$R$11*$R$10,0)</f>
        <v>0</v>
      </c>
      <c r="K27" s="5"/>
      <c r="L27" s="25" t="s">
        <v>21</v>
      </c>
      <c r="M27" s="25"/>
      <c r="N27" s="25"/>
      <c r="O27" s="26" t="n">
        <v>0</v>
      </c>
      <c r="P27" s="26" t="n">
        <v>0.025</v>
      </c>
      <c r="Q27" s="26" t="n">
        <v>0.05</v>
      </c>
      <c r="R27" s="5"/>
    </row>
    <row r="28" customFormat="false" ht="28.5" hidden="false" customHeight="true" outlineLevel="0" collapsed="false">
      <c r="A28" s="22" t="s">
        <v>34</v>
      </c>
      <c r="B28" s="22"/>
      <c r="C28" s="22"/>
      <c r="D28" s="22"/>
      <c r="E28" s="22"/>
      <c r="F28" s="22"/>
      <c r="G28" s="22"/>
      <c r="H28" s="22"/>
      <c r="I28" s="23" t="s">
        <v>35</v>
      </c>
      <c r="J28" s="27" t="n">
        <f aca="true">IF(BDI.Opcao&lt;&gt;"Desonerado",0,IF(AND($J17&lt;&gt;$A$158,COUNTA(OFFSET(J20,1,0,6))&gt;0),0.045,0))</f>
        <v>0</v>
      </c>
      <c r="K28" s="5"/>
      <c r="L28" s="25" t="s">
        <v>21</v>
      </c>
      <c r="M28" s="25"/>
      <c r="N28" s="25"/>
      <c r="O28" s="28" t="n">
        <v>0</v>
      </c>
      <c r="P28" s="28" t="n">
        <v>0.045</v>
      </c>
      <c r="Q28" s="28" t="n">
        <v>0.045</v>
      </c>
      <c r="R28" s="5"/>
    </row>
    <row r="29" customFormat="false" ht="28.5" hidden="false" customHeight="true" outlineLevel="0" collapsed="false">
      <c r="A29" s="22" t="s">
        <v>36</v>
      </c>
      <c r="B29" s="22"/>
      <c r="C29" s="22"/>
      <c r="D29" s="22"/>
      <c r="E29" s="22"/>
      <c r="F29" s="22"/>
      <c r="G29" s="22"/>
      <c r="H29" s="22"/>
      <c r="I29" s="29" t="s">
        <v>37</v>
      </c>
      <c r="J29" s="27" t="n">
        <f aca="false">IF($J17=$A$158,0,ROUND((((1+J21+J22+J23)*(1+J24)*(1+J25)/(1-(J26+J27)))-1),4))</f>
        <v>0</v>
      </c>
      <c r="K29" s="5"/>
      <c r="L29" s="20" t="str">
        <f aca="false">IF(OR($J$17=$A$159,$J$17=$A$158,AND(J29&gt;=O29,J29&lt;=Q29)),"OK","FORA DO INTERVALO")</f>
        <v>OK</v>
      </c>
      <c r="M29" s="20"/>
      <c r="N29" s="20"/>
      <c r="O29" s="26" t="n">
        <v>0.196</v>
      </c>
      <c r="P29" s="26" t="n">
        <v>0.2097</v>
      </c>
      <c r="Q29" s="26" t="n">
        <v>0.2423</v>
      </c>
      <c r="R29" s="5"/>
    </row>
    <row r="30" customFormat="false" ht="28.5" hidden="false" customHeight="true" outlineLevel="0" collapsed="false">
      <c r="A30" s="30" t="s">
        <v>38</v>
      </c>
      <c r="B30" s="30"/>
      <c r="C30" s="30"/>
      <c r="D30" s="30"/>
      <c r="E30" s="30"/>
      <c r="F30" s="30"/>
      <c r="G30" s="30"/>
      <c r="H30" s="30"/>
      <c r="I30" s="30" t="s">
        <v>39</v>
      </c>
      <c r="J30" s="31" t="n">
        <f aca="false">IF($J17=$A$158,0,ROUND((((1+J21+J22+J23)*(1+J24)*(1+J25)/(1-(J26+J27+J28)))-1),4))</f>
        <v>0</v>
      </c>
      <c r="K30" s="5"/>
      <c r="L30" s="6"/>
      <c r="M30" s="6"/>
      <c r="N30" s="6"/>
      <c r="O30" s="6"/>
      <c r="P30" s="6"/>
      <c r="Q30" s="6"/>
      <c r="R30" s="5"/>
    </row>
    <row r="31" customFormat="false" ht="15" hidden="false" customHeight="false" outlineLevel="0" collapsed="false">
      <c r="A31" s="16" t="s">
        <v>40</v>
      </c>
      <c r="B31" s="16"/>
      <c r="C31" s="16"/>
      <c r="D31" s="16"/>
      <c r="E31" s="16"/>
      <c r="F31" s="16"/>
      <c r="G31" s="16"/>
      <c r="H31" s="16"/>
      <c r="I31" s="16"/>
      <c r="J31" s="16"/>
      <c r="K31" s="5"/>
      <c r="L31" s="6"/>
      <c r="M31" s="6"/>
      <c r="N31" s="6"/>
      <c r="O31" s="6"/>
      <c r="P31" s="6"/>
      <c r="Q31" s="6"/>
      <c r="R31" s="5"/>
    </row>
    <row r="32" customFormat="false" ht="13.8" hidden="false" customHeight="false" outlineLevel="0" collapsed="false">
      <c r="A32" s="2"/>
      <c r="B32" s="2"/>
      <c r="C32" s="2"/>
      <c r="D32" s="2"/>
      <c r="E32" s="2"/>
      <c r="F32" s="2"/>
      <c r="G32" s="2"/>
      <c r="H32" s="2"/>
      <c r="I32" s="2"/>
      <c r="J32" s="2"/>
      <c r="K32" s="5"/>
      <c r="L32" s="6"/>
      <c r="M32" s="6"/>
      <c r="N32" s="6"/>
      <c r="O32" s="6"/>
      <c r="P32" s="6"/>
      <c r="Q32" s="6"/>
      <c r="R32" s="5"/>
    </row>
    <row r="33" customFormat="false" ht="13.8" hidden="false" customHeight="false" outlineLevel="0" collapsed="false">
      <c r="A33" s="8" t="s">
        <v>10</v>
      </c>
      <c r="B33" s="8"/>
      <c r="C33" s="8"/>
      <c r="D33" s="8"/>
      <c r="E33" s="8"/>
      <c r="F33" s="8"/>
      <c r="G33" s="8"/>
      <c r="H33" s="8"/>
      <c r="I33" s="8"/>
      <c r="J33" s="8"/>
      <c r="K33" s="5"/>
      <c r="L33" s="6"/>
      <c r="M33" s="6"/>
      <c r="N33" s="6"/>
      <c r="O33" s="6"/>
      <c r="P33" s="6"/>
      <c r="Q33" s="6"/>
      <c r="R33" s="5"/>
    </row>
    <row r="34" customFormat="false" ht="13.8" hidden="false" customHeight="false" outlineLevel="0" collapsed="false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5"/>
      <c r="L34" s="6"/>
      <c r="M34" s="6"/>
      <c r="N34" s="6"/>
      <c r="O34" s="6"/>
      <c r="P34" s="6"/>
      <c r="Q34" s="6"/>
      <c r="R34" s="5"/>
    </row>
    <row r="35" customFormat="false" ht="13.8" hidden="false" customHeight="false" outlineLevel="0" collapsed="false">
      <c r="A35" s="2"/>
      <c r="B35" s="2"/>
      <c r="C35" s="2"/>
      <c r="D35" s="2"/>
      <c r="E35" s="2"/>
      <c r="F35" s="2"/>
      <c r="G35" s="2"/>
      <c r="H35" s="2"/>
      <c r="I35" s="2"/>
      <c r="J35" s="2"/>
      <c r="K35" s="5"/>
      <c r="L35" s="6"/>
      <c r="M35" s="6"/>
      <c r="N35" s="6"/>
      <c r="O35" s="6"/>
      <c r="P35" s="6"/>
      <c r="Q35" s="6"/>
      <c r="R35" s="5"/>
    </row>
    <row r="36" customFormat="false" ht="13.8" hidden="false" customHeight="true" outlineLevel="0" collapsed="false">
      <c r="A36" s="18" t="s">
        <v>12</v>
      </c>
      <c r="B36" s="18"/>
      <c r="C36" s="18"/>
      <c r="D36" s="18"/>
      <c r="E36" s="18"/>
      <c r="F36" s="18"/>
      <c r="G36" s="18"/>
      <c r="H36" s="18"/>
      <c r="I36" s="18" t="s">
        <v>13</v>
      </c>
      <c r="J36" s="19" t="s">
        <v>14</v>
      </c>
      <c r="K36" s="5"/>
      <c r="L36" s="20" t="s">
        <v>15</v>
      </c>
      <c r="M36" s="20"/>
      <c r="N36" s="20"/>
      <c r="O36" s="21" t="s">
        <v>16</v>
      </c>
      <c r="P36" s="21" t="s">
        <v>17</v>
      </c>
      <c r="Q36" s="21" t="s">
        <v>18</v>
      </c>
      <c r="R36" s="5"/>
    </row>
    <row r="37" customFormat="false" ht="13.8" hidden="false" customHeight="false" outlineLevel="0" collapsed="false">
      <c r="A37" s="18"/>
      <c r="B37" s="18"/>
      <c r="C37" s="18"/>
      <c r="D37" s="18"/>
      <c r="E37" s="18"/>
      <c r="F37" s="18"/>
      <c r="G37" s="18"/>
      <c r="H37" s="18"/>
      <c r="I37" s="18"/>
      <c r="J37" s="19"/>
      <c r="K37" s="5"/>
      <c r="L37" s="20"/>
      <c r="M37" s="20"/>
      <c r="N37" s="20"/>
      <c r="O37" s="21"/>
      <c r="P37" s="21"/>
      <c r="Q37" s="21"/>
      <c r="R37" s="5"/>
    </row>
    <row r="38" customFormat="false" ht="13.8" hidden="false" customHeight="true" outlineLevel="0" collapsed="false">
      <c r="A38" s="22" t="s">
        <v>19</v>
      </c>
      <c r="B38" s="22"/>
      <c r="C38" s="22"/>
      <c r="D38" s="22"/>
      <c r="E38" s="22"/>
      <c r="F38" s="22"/>
      <c r="G38" s="22"/>
      <c r="H38" s="22"/>
      <c r="I38" s="23" t="s">
        <v>20</v>
      </c>
      <c r="J38" s="24" t="n">
        <v>0</v>
      </c>
      <c r="K38" s="5"/>
      <c r="L38" s="25" t="s">
        <v>21</v>
      </c>
      <c r="M38" s="25"/>
      <c r="N38" s="25"/>
      <c r="O38" s="26" t="n">
        <v>0.015</v>
      </c>
      <c r="P38" s="26" t="n">
        <v>0.0345</v>
      </c>
      <c r="Q38" s="26" t="n">
        <v>0.0449</v>
      </c>
      <c r="R38" s="5"/>
    </row>
    <row r="39" customFormat="false" ht="13.8" hidden="false" customHeight="true" outlineLevel="0" collapsed="false">
      <c r="A39" s="22" t="s">
        <v>22</v>
      </c>
      <c r="B39" s="22"/>
      <c r="C39" s="22"/>
      <c r="D39" s="22"/>
      <c r="E39" s="22"/>
      <c r="F39" s="22"/>
      <c r="G39" s="22"/>
      <c r="H39" s="22"/>
      <c r="I39" s="23" t="s">
        <v>23</v>
      </c>
      <c r="J39" s="24" t="n">
        <v>0</v>
      </c>
      <c r="K39" s="5"/>
      <c r="L39" s="25" t="s">
        <v>21</v>
      </c>
      <c r="M39" s="25"/>
      <c r="N39" s="25"/>
      <c r="O39" s="26" t="n">
        <v>0.003</v>
      </c>
      <c r="P39" s="26" t="n">
        <v>0.0048</v>
      </c>
      <c r="Q39" s="26" t="n">
        <v>0.0082</v>
      </c>
      <c r="R39" s="5"/>
    </row>
    <row r="40" customFormat="false" ht="13.8" hidden="false" customHeight="true" outlineLevel="0" collapsed="false">
      <c r="A40" s="22" t="s">
        <v>24</v>
      </c>
      <c r="B40" s="22"/>
      <c r="C40" s="22"/>
      <c r="D40" s="22"/>
      <c r="E40" s="22"/>
      <c r="F40" s="22"/>
      <c r="G40" s="22"/>
      <c r="H40" s="22"/>
      <c r="I40" s="23" t="s">
        <v>25</v>
      </c>
      <c r="J40" s="24" t="n">
        <v>0</v>
      </c>
      <c r="K40" s="5"/>
      <c r="L40" s="25" t="s">
        <v>21</v>
      </c>
      <c r="M40" s="25"/>
      <c r="N40" s="25"/>
      <c r="O40" s="26" t="n">
        <v>0.0056</v>
      </c>
      <c r="P40" s="26" t="n">
        <v>0.0085</v>
      </c>
      <c r="Q40" s="26" t="n">
        <v>0.0089</v>
      </c>
      <c r="R40" s="5"/>
    </row>
    <row r="41" customFormat="false" ht="13.8" hidden="false" customHeight="true" outlineLevel="0" collapsed="false">
      <c r="A41" s="22" t="s">
        <v>26</v>
      </c>
      <c r="B41" s="22"/>
      <c r="C41" s="22"/>
      <c r="D41" s="22"/>
      <c r="E41" s="22"/>
      <c r="F41" s="22"/>
      <c r="G41" s="22"/>
      <c r="H41" s="22"/>
      <c r="I41" s="23" t="s">
        <v>27</v>
      </c>
      <c r="J41" s="24" t="n">
        <v>0</v>
      </c>
      <c r="K41" s="5"/>
      <c r="L41" s="25" t="s">
        <v>21</v>
      </c>
      <c r="M41" s="25"/>
      <c r="N41" s="25"/>
      <c r="O41" s="26" t="n">
        <v>0.0085</v>
      </c>
      <c r="P41" s="26" t="n">
        <v>0.0085</v>
      </c>
      <c r="Q41" s="26" t="n">
        <v>0.0111</v>
      </c>
      <c r="R41" s="5"/>
    </row>
    <row r="42" customFormat="false" ht="13.8" hidden="false" customHeight="true" outlineLevel="0" collapsed="false">
      <c r="A42" s="22" t="s">
        <v>28</v>
      </c>
      <c r="B42" s="22"/>
      <c r="C42" s="22"/>
      <c r="D42" s="22"/>
      <c r="E42" s="22"/>
      <c r="F42" s="22"/>
      <c r="G42" s="22"/>
      <c r="H42" s="22"/>
      <c r="I42" s="23" t="s">
        <v>29</v>
      </c>
      <c r="J42" s="24" t="n">
        <v>0</v>
      </c>
      <c r="K42" s="5"/>
      <c r="L42" s="25" t="s">
        <v>21</v>
      </c>
      <c r="M42" s="25"/>
      <c r="N42" s="25"/>
      <c r="O42" s="26" t="n">
        <v>0.035</v>
      </c>
      <c r="P42" s="26" t="n">
        <v>0.0511</v>
      </c>
      <c r="Q42" s="26" t="n">
        <v>0.0622</v>
      </c>
      <c r="R42" s="5"/>
    </row>
    <row r="43" customFormat="false" ht="13.8" hidden="false" customHeight="true" outlineLevel="0" collapsed="false">
      <c r="A43" s="22" t="s">
        <v>30</v>
      </c>
      <c r="B43" s="22"/>
      <c r="C43" s="22"/>
      <c r="D43" s="22"/>
      <c r="E43" s="22"/>
      <c r="F43" s="22"/>
      <c r="G43" s="22"/>
      <c r="H43" s="22"/>
      <c r="I43" s="23" t="s">
        <v>31</v>
      </c>
      <c r="J43" s="24" t="n">
        <v>0</v>
      </c>
      <c r="K43" s="5"/>
      <c r="L43" s="25" t="s">
        <v>21</v>
      </c>
      <c r="M43" s="25"/>
      <c r="N43" s="25"/>
      <c r="O43" s="26" t="n">
        <v>0.0365</v>
      </c>
      <c r="P43" s="26" t="n">
        <v>0.0365</v>
      </c>
      <c r="Q43" s="26" t="n">
        <v>0.0365</v>
      </c>
      <c r="R43" s="5"/>
    </row>
    <row r="44" customFormat="false" ht="13.8" hidden="false" customHeight="true" outlineLevel="0" collapsed="false">
      <c r="A44" s="22" t="s">
        <v>32</v>
      </c>
      <c r="B44" s="22"/>
      <c r="C44" s="22"/>
      <c r="D44" s="22"/>
      <c r="E44" s="22"/>
      <c r="F44" s="22"/>
      <c r="G44" s="22"/>
      <c r="H44" s="22"/>
      <c r="I44" s="23" t="s">
        <v>33</v>
      </c>
      <c r="J44" s="27" t="n">
        <f aca="true">IF(AND($J34&lt;&gt;$A$158,COUNTA(OFFSET(J37,1,0,6))&gt;0),$R$11*$R$10,0)</f>
        <v>0</v>
      </c>
      <c r="K44" s="5"/>
      <c r="L44" s="25" t="s">
        <v>21</v>
      </c>
      <c r="M44" s="25"/>
      <c r="N44" s="25"/>
      <c r="O44" s="26" t="n">
        <v>0</v>
      </c>
      <c r="P44" s="26" t="n">
        <v>0.025</v>
      </c>
      <c r="Q44" s="26" t="n">
        <v>0.05</v>
      </c>
      <c r="R44" s="5"/>
    </row>
    <row r="45" customFormat="false" ht="25.35" hidden="false" customHeight="true" outlineLevel="0" collapsed="false">
      <c r="A45" s="22" t="s">
        <v>34</v>
      </c>
      <c r="B45" s="22"/>
      <c r="C45" s="22"/>
      <c r="D45" s="22"/>
      <c r="E45" s="22"/>
      <c r="F45" s="22"/>
      <c r="G45" s="22"/>
      <c r="H45" s="22"/>
      <c r="I45" s="23" t="s">
        <v>35</v>
      </c>
      <c r="J45" s="27" t="n">
        <f aca="true">IF(BDI.Opcao&lt;&gt;"Desonerado",0,IF(AND($J34&lt;&gt;$A$158,COUNTA(OFFSET(J37,1,0,6))&gt;0),0.045,0))</f>
        <v>0</v>
      </c>
      <c r="K45" s="5"/>
      <c r="L45" s="25" t="s">
        <v>21</v>
      </c>
      <c r="M45" s="25"/>
      <c r="N45" s="25"/>
      <c r="O45" s="28" t="n">
        <v>0</v>
      </c>
      <c r="P45" s="28" t="n">
        <v>0.045</v>
      </c>
      <c r="Q45" s="28" t="n">
        <v>0.045</v>
      </c>
      <c r="R45" s="5"/>
    </row>
    <row r="46" customFormat="false" ht="26.85" hidden="false" customHeight="true" outlineLevel="0" collapsed="false">
      <c r="A46" s="22" t="s">
        <v>36</v>
      </c>
      <c r="B46" s="22"/>
      <c r="C46" s="22"/>
      <c r="D46" s="22"/>
      <c r="E46" s="22"/>
      <c r="F46" s="22"/>
      <c r="G46" s="22"/>
      <c r="H46" s="22"/>
      <c r="I46" s="29" t="s">
        <v>37</v>
      </c>
      <c r="J46" s="27" t="n">
        <f aca="false">IF($J34=$A$158,0,ROUND((((1+J38+J39+J40)*(1+J41)*(1+J42)/(1-(J43+J44)))-1),4))</f>
        <v>0</v>
      </c>
      <c r="K46" s="5"/>
      <c r="L46" s="20" t="str">
        <f aca="false">IF(OR($J$17=$A$159,$J$17=$A$158,AND(J46&gt;=O46,J46&lt;=Q46)),"OK","FORA DO INTERVALO")</f>
        <v>OK</v>
      </c>
      <c r="M46" s="20"/>
      <c r="N46" s="20"/>
      <c r="O46" s="26" t="n">
        <v>0.111</v>
      </c>
      <c r="P46" s="26" t="n">
        <v>0.1402</v>
      </c>
      <c r="Q46" s="26" t="n">
        <v>0.168</v>
      </c>
      <c r="R46" s="5"/>
    </row>
    <row r="47" customFormat="false" ht="13.8" hidden="false" customHeight="false" outlineLevel="0" collapsed="false">
      <c r="A47" s="2"/>
      <c r="B47" s="2"/>
      <c r="C47" s="2"/>
      <c r="D47" s="2"/>
      <c r="E47" s="2"/>
      <c r="F47" s="2"/>
      <c r="G47" s="2"/>
      <c r="H47" s="2"/>
      <c r="I47" s="2"/>
      <c r="J47" s="2"/>
      <c r="K47" s="5"/>
      <c r="L47" s="6"/>
      <c r="M47" s="6"/>
      <c r="N47" s="6"/>
      <c r="O47" s="6"/>
      <c r="P47" s="6"/>
      <c r="Q47" s="6"/>
      <c r="R47" s="5"/>
    </row>
    <row r="48" customFormat="false" ht="13.8" hidden="false" customHeight="false" outlineLevel="0" collapsed="false">
      <c r="A48" s="2"/>
      <c r="B48" s="2"/>
      <c r="C48" s="2"/>
      <c r="D48" s="2"/>
      <c r="E48" s="2"/>
      <c r="F48" s="2"/>
      <c r="G48" s="2"/>
      <c r="H48" s="2"/>
      <c r="I48" s="2"/>
      <c r="J48" s="2"/>
      <c r="K48" s="5"/>
      <c r="L48" s="6"/>
      <c r="M48" s="6"/>
      <c r="N48" s="6"/>
      <c r="O48" s="6"/>
      <c r="P48" s="6"/>
      <c r="Q48" s="6"/>
      <c r="R48" s="5"/>
    </row>
    <row r="49" customFormat="false" ht="15" hidden="false" customHeight="false" outlineLevel="0" collapsed="false">
      <c r="A49" s="32" t="str">
        <f aca="false">IF(L29&lt;&gt;"ok","X","")</f>
        <v/>
      </c>
      <c r="B49" s="33" t="str">
        <f aca="false">IF(L29&lt;&gt;"ok","Anexo: Relatório Técnico Circunstanciado justificando a adoção do percentual de cada parcela do BDI.","")</f>
        <v/>
      </c>
      <c r="C49" s="33"/>
      <c r="D49" s="33"/>
      <c r="E49" s="33"/>
      <c r="F49" s="33"/>
      <c r="G49" s="33"/>
      <c r="H49" s="33"/>
      <c r="I49" s="33"/>
      <c r="J49" s="33"/>
      <c r="K49" s="5"/>
      <c r="L49" s="6"/>
      <c r="M49" s="6"/>
      <c r="N49" s="6"/>
      <c r="O49" s="6"/>
      <c r="P49" s="6"/>
      <c r="Q49" s="6"/>
      <c r="R49" s="5"/>
    </row>
    <row r="50" customFormat="false" ht="13.8" hidden="false" customHeight="false" outlineLevel="0" collapsed="false">
      <c r="A50" s="2"/>
      <c r="B50" s="2"/>
      <c r="C50" s="2"/>
      <c r="D50" s="2"/>
      <c r="E50" s="2"/>
      <c r="F50" s="2"/>
      <c r="G50" s="2"/>
      <c r="H50" s="2"/>
      <c r="I50" s="2"/>
      <c r="J50" s="2"/>
      <c r="K50" s="5"/>
      <c r="L50" s="6"/>
      <c r="M50" s="6"/>
      <c r="N50" s="6"/>
      <c r="O50" s="6"/>
      <c r="P50" s="6"/>
      <c r="Q50" s="6"/>
      <c r="R50" s="5"/>
    </row>
    <row r="51" customFormat="false" ht="13.8" hidden="false" customHeight="false" outlineLevel="0" collapsed="false">
      <c r="A51" s="34" t="s">
        <v>41</v>
      </c>
      <c r="B51" s="34"/>
      <c r="C51" s="34"/>
      <c r="D51" s="34"/>
      <c r="E51" s="34"/>
      <c r="F51" s="34"/>
      <c r="G51" s="34"/>
      <c r="H51" s="34"/>
      <c r="I51" s="34"/>
      <c r="J51" s="34"/>
      <c r="K51" s="5"/>
      <c r="L51" s="6"/>
      <c r="M51" s="6"/>
      <c r="N51" s="6"/>
      <c r="O51" s="6"/>
      <c r="P51" s="6"/>
      <c r="Q51" s="6"/>
      <c r="R51" s="5"/>
    </row>
    <row r="52" customFormat="false" ht="15" hidden="false" customHeight="false" outlineLevel="0" collapsed="false">
      <c r="A52" s="35"/>
      <c r="B52" s="35"/>
      <c r="C52" s="35"/>
      <c r="D52" s="36" t="s">
        <v>42</v>
      </c>
      <c r="E52" s="37" t="str">
        <f aca="false">IF($J17=$A$159,"(1+K1+K2)*(1+K3)","(1+AC + S + R + G)*(1 + DF)*(1+L)")</f>
        <v>(1+K1+K2)*(1+K3)</v>
      </c>
      <c r="F52" s="37"/>
      <c r="G52" s="37"/>
      <c r="H52" s="38" t="s">
        <v>43</v>
      </c>
      <c r="I52" s="35"/>
      <c r="J52" s="35"/>
      <c r="K52" s="5"/>
      <c r="L52" s="6"/>
      <c r="M52" s="6"/>
      <c r="N52" s="6"/>
      <c r="O52" s="6"/>
      <c r="P52" s="6"/>
      <c r="Q52" s="6"/>
      <c r="R52" s="5"/>
    </row>
    <row r="53" customFormat="false" ht="15" hidden="false" customHeight="false" outlineLevel="0" collapsed="false">
      <c r="A53" s="35"/>
      <c r="B53" s="35"/>
      <c r="C53" s="35"/>
      <c r="D53" s="36"/>
      <c r="E53" s="39" t="s">
        <v>44</v>
      </c>
      <c r="F53" s="39"/>
      <c r="G53" s="39"/>
      <c r="H53" s="38"/>
      <c r="I53" s="35"/>
      <c r="J53" s="35"/>
      <c r="K53" s="5"/>
      <c r="L53" s="6"/>
      <c r="M53" s="6"/>
      <c r="N53" s="6"/>
      <c r="O53" s="6"/>
      <c r="P53" s="6"/>
      <c r="Q53" s="6"/>
      <c r="R53" s="5"/>
    </row>
    <row r="54" customFormat="false" ht="13.8" hidden="false" customHeight="false" outlineLevel="0" collapsed="false">
      <c r="A54" s="40"/>
      <c r="B54" s="40"/>
      <c r="C54" s="40"/>
      <c r="D54" s="40"/>
      <c r="E54" s="40"/>
      <c r="F54" s="40"/>
      <c r="G54" s="40"/>
      <c r="H54" s="40"/>
      <c r="I54" s="40"/>
      <c r="J54" s="40"/>
      <c r="K54" s="5"/>
      <c r="L54" s="6"/>
      <c r="M54" s="6"/>
      <c r="N54" s="6"/>
      <c r="O54" s="6"/>
      <c r="P54" s="6"/>
      <c r="Q54" s="6"/>
      <c r="R54" s="5"/>
    </row>
    <row r="55" customFormat="false" ht="25.5" hidden="false" customHeight="true" outlineLevel="0" collapsed="false">
      <c r="A55" s="41" t="str">
        <f aca="false">CONCATENATE("Declaro para os devidos fins que, conforme legislação tributária municipal, a base de cálculo deste tipo de obra corresponde à ",$R$10*100,"%, com a respectiva alíquota de ",$R$11*100,"%.")</f>
        <v>Declaro para os devidos fins que, conforme legislação tributária municipal, a base de cálculo deste tipo de obra corresponde à 0%, com a respectiva alíquota de 0%.</v>
      </c>
      <c r="B55" s="41"/>
      <c r="C55" s="41"/>
      <c r="D55" s="41"/>
      <c r="E55" s="41"/>
      <c r="F55" s="41"/>
      <c r="G55" s="41"/>
      <c r="H55" s="41"/>
      <c r="I55" s="41"/>
      <c r="J55" s="41"/>
      <c r="K55" s="5"/>
      <c r="L55" s="6"/>
      <c r="M55" s="6"/>
      <c r="N55" s="6"/>
      <c r="O55" s="6"/>
      <c r="P55" s="6"/>
      <c r="Q55" s="6"/>
      <c r="R55" s="5"/>
    </row>
    <row r="56" customFormat="false" ht="15" hidden="false" customHeight="false" outlineLevel="0" collapsed="false">
      <c r="A56" s="2"/>
      <c r="B56" s="2"/>
      <c r="C56" s="2"/>
      <c r="D56" s="2"/>
      <c r="E56" s="2"/>
      <c r="F56" s="2"/>
      <c r="G56" s="2"/>
      <c r="H56" s="2"/>
      <c r="I56" s="2"/>
      <c r="J56" s="2"/>
      <c r="K56" s="5"/>
      <c r="L56" s="6"/>
      <c r="M56" s="6"/>
      <c r="N56" s="6"/>
      <c r="O56" s="6"/>
      <c r="P56" s="6"/>
      <c r="Q56" s="6"/>
      <c r="R56" s="5"/>
    </row>
    <row r="57" customFormat="false" ht="35.25" hidden="false" customHeight="true" outlineLevel="0" collapsed="false">
      <c r="A57" s="41" t="str">
        <f aca="true">CONCATENATE("Declaro para os devidos fins que o regime de Contribuição Previdenciária sobre a Receita Bruta adotado para elaboração do orçamento foi ",IF(DESONERACAO="Sim","COM","SEM")," Desoneração, e que esta é a alternativa mais adequada para a Administração Pública.")</f>
        <v>Declaro para os devidos fins que o regime de Contribuição Previdenciária sobre a Receita Bruta adotado para elaboração do orçamento foi SEM Desoneração, e que esta é a alternativa mais adequada para a Administração Pública.</v>
      </c>
      <c r="B57" s="41"/>
      <c r="C57" s="41"/>
      <c r="D57" s="41"/>
      <c r="E57" s="41"/>
      <c r="F57" s="41"/>
      <c r="G57" s="41"/>
      <c r="H57" s="41"/>
      <c r="I57" s="41"/>
      <c r="J57" s="41"/>
      <c r="K57" s="5"/>
      <c r="L57" s="6"/>
      <c r="M57" s="6"/>
      <c r="N57" s="6"/>
      <c r="O57" s="6"/>
      <c r="P57" s="6"/>
      <c r="Q57" s="6"/>
      <c r="R57" s="5"/>
    </row>
    <row r="58" customFormat="false" ht="15" hidden="false" customHeight="false" outlineLevel="0" collapsed="false">
      <c r="A58" s="2"/>
      <c r="B58" s="2"/>
      <c r="C58" s="2"/>
      <c r="D58" s="2"/>
      <c r="E58" s="2"/>
      <c r="F58" s="2"/>
      <c r="G58" s="2"/>
      <c r="H58" s="2"/>
      <c r="I58" s="2"/>
      <c r="J58" s="2"/>
      <c r="K58" s="5"/>
      <c r="L58" s="6"/>
      <c r="M58" s="6"/>
      <c r="N58" s="6"/>
      <c r="O58" s="6"/>
      <c r="P58" s="6"/>
      <c r="Q58" s="6"/>
      <c r="R58" s="5"/>
    </row>
    <row r="59" customFormat="false" ht="15" hidden="false" customHeight="false" outlineLevel="0" collapsed="false">
      <c r="A59" s="2" t="s">
        <v>45</v>
      </c>
      <c r="B59" s="2"/>
      <c r="C59" s="2"/>
      <c r="D59" s="2"/>
      <c r="E59" s="2"/>
      <c r="F59" s="2"/>
      <c r="G59" s="2"/>
      <c r="H59" s="2"/>
      <c r="I59" s="2"/>
      <c r="J59" s="2"/>
      <c r="K59" s="5"/>
      <c r="L59" s="6"/>
      <c r="M59" s="6"/>
      <c r="N59" s="6"/>
      <c r="O59" s="6"/>
      <c r="P59" s="6"/>
      <c r="Q59" s="6"/>
      <c r="R59" s="5"/>
    </row>
    <row r="60" customFormat="false" ht="15" hidden="false" customHeight="false" outlineLevel="0" collapsed="false">
      <c r="A60" s="42"/>
      <c r="B60" s="42"/>
      <c r="C60" s="42"/>
      <c r="D60" s="42"/>
      <c r="E60" s="42"/>
      <c r="F60" s="42"/>
      <c r="G60" s="42"/>
      <c r="H60" s="42"/>
      <c r="I60" s="42"/>
      <c r="J60" s="42"/>
      <c r="K60" s="5"/>
      <c r="L60" s="6"/>
      <c r="M60" s="6"/>
      <c r="N60" s="6"/>
      <c r="O60" s="6"/>
      <c r="P60" s="6"/>
      <c r="Q60" s="6"/>
      <c r="R60" s="5"/>
    </row>
    <row r="61" customFormat="false" ht="15" hidden="false" customHeight="false" outlineLevel="0" collapsed="false">
      <c r="A61" s="2"/>
      <c r="B61" s="2"/>
      <c r="C61" s="2"/>
      <c r="D61" s="2"/>
      <c r="E61" s="2"/>
      <c r="F61" s="2"/>
      <c r="G61" s="2"/>
      <c r="H61" s="2"/>
      <c r="I61" s="2"/>
      <c r="J61" s="2"/>
      <c r="K61" s="5"/>
      <c r="L61" s="6"/>
      <c r="M61" s="6"/>
      <c r="N61" s="6"/>
      <c r="O61" s="6"/>
      <c r="P61" s="6"/>
      <c r="Q61" s="6"/>
      <c r="R61" s="5"/>
    </row>
    <row r="62" customFormat="false" ht="15" hidden="false" customHeight="false" outlineLevel="0" collapsed="false">
      <c r="A62" s="43"/>
      <c r="B62" s="43"/>
      <c r="C62" s="43"/>
      <c r="D62" s="43"/>
      <c r="E62" s="2"/>
      <c r="F62" s="2"/>
      <c r="G62" s="44"/>
      <c r="H62" s="44"/>
      <c r="I62" s="44"/>
      <c r="J62" s="44"/>
      <c r="K62" s="5"/>
      <c r="L62" s="6"/>
      <c r="M62" s="6"/>
      <c r="N62" s="6"/>
      <c r="O62" s="6"/>
      <c r="P62" s="6"/>
      <c r="Q62" s="6"/>
      <c r="R62" s="5"/>
    </row>
    <row r="63" customFormat="false" ht="15" hidden="false" customHeight="false" outlineLevel="0" collapsed="false">
      <c r="A63" s="45" t="s">
        <v>46</v>
      </c>
      <c r="B63" s="45"/>
      <c r="C63" s="45"/>
      <c r="D63" s="45"/>
      <c r="E63" s="2"/>
      <c r="F63" s="46"/>
      <c r="G63" s="47" t="s">
        <v>47</v>
      </c>
      <c r="H63" s="48"/>
      <c r="I63" s="48"/>
      <c r="J63" s="48"/>
      <c r="K63" s="5"/>
      <c r="L63" s="6"/>
      <c r="M63" s="6"/>
      <c r="N63" s="6"/>
      <c r="O63" s="6"/>
      <c r="P63" s="6"/>
      <c r="Q63" s="6"/>
      <c r="R63" s="5"/>
    </row>
    <row r="64" customFormat="false" ht="15" hidden="false" customHeight="false" outlineLevel="0" collapsed="false">
      <c r="A64" s="2"/>
      <c r="B64" s="2"/>
      <c r="C64" s="2"/>
      <c r="D64" s="2"/>
      <c r="E64" s="2"/>
      <c r="F64" s="2"/>
      <c r="G64" s="2"/>
      <c r="H64" s="2"/>
      <c r="I64" s="2"/>
      <c r="J64" s="2"/>
      <c r="K64" s="5"/>
      <c r="L64" s="6"/>
      <c r="M64" s="6"/>
      <c r="N64" s="6"/>
      <c r="O64" s="6"/>
      <c r="P64" s="6"/>
      <c r="Q64" s="6"/>
      <c r="R64" s="5"/>
    </row>
    <row r="65" customFormat="false" ht="15" hidden="false" customHeight="false" outlineLevel="0" collapsed="false">
      <c r="A65" s="49"/>
      <c r="B65" s="49"/>
      <c r="C65" s="49"/>
      <c r="D65" s="49"/>
      <c r="E65" s="50"/>
      <c r="F65" s="2"/>
      <c r="G65" s="2"/>
      <c r="H65" s="2"/>
      <c r="I65" s="2"/>
      <c r="J65" s="2"/>
      <c r="K65" s="5"/>
      <c r="L65" s="6"/>
      <c r="M65" s="6"/>
      <c r="N65" s="6"/>
      <c r="O65" s="6"/>
      <c r="P65" s="6"/>
      <c r="Q65" s="6"/>
      <c r="R65" s="5"/>
    </row>
    <row r="66" customFormat="false" ht="15" hidden="false" customHeight="false" outlineLevel="0" collapsed="false">
      <c r="A66" s="51" t="s">
        <v>48</v>
      </c>
      <c r="B66" s="51"/>
      <c r="C66" s="51"/>
      <c r="D66" s="51"/>
      <c r="E66" s="2"/>
      <c r="F66" s="2"/>
      <c r="G66" s="2"/>
      <c r="H66" s="2"/>
      <c r="I66" s="2"/>
      <c r="J66" s="2"/>
      <c r="K66" s="5"/>
      <c r="L66" s="6"/>
      <c r="M66" s="6"/>
      <c r="N66" s="6"/>
      <c r="O66" s="6"/>
      <c r="P66" s="6"/>
      <c r="Q66" s="6"/>
      <c r="R66" s="5"/>
    </row>
  </sheetData>
  <mergeCells count="85">
    <mergeCell ref="I1:J1"/>
    <mergeCell ref="I2:J2"/>
    <mergeCell ref="A4:B4"/>
    <mergeCell ref="C4:D4"/>
    <mergeCell ref="E4:J4"/>
    <mergeCell ref="A5:B5"/>
    <mergeCell ref="C5:D5"/>
    <mergeCell ref="E5:J5"/>
    <mergeCell ref="A7:J7"/>
    <mergeCell ref="A8:J8"/>
    <mergeCell ref="A10:H10"/>
    <mergeCell ref="I10:J10"/>
    <mergeCell ref="A11:H11"/>
    <mergeCell ref="I11:J11"/>
    <mergeCell ref="A14:J14"/>
    <mergeCell ref="A16:J16"/>
    <mergeCell ref="A17:J17"/>
    <mergeCell ref="A19:H20"/>
    <mergeCell ref="I19:I20"/>
    <mergeCell ref="J19:J20"/>
    <mergeCell ref="L19:N20"/>
    <mergeCell ref="O19:O20"/>
    <mergeCell ref="P19:P20"/>
    <mergeCell ref="Q19:Q20"/>
    <mergeCell ref="A21:H21"/>
    <mergeCell ref="L21:N21"/>
    <mergeCell ref="A22:H22"/>
    <mergeCell ref="L22:N22"/>
    <mergeCell ref="A23:H23"/>
    <mergeCell ref="L23:N23"/>
    <mergeCell ref="A24:H24"/>
    <mergeCell ref="L24:N24"/>
    <mergeCell ref="A25:H25"/>
    <mergeCell ref="L25:N25"/>
    <mergeCell ref="A26:H26"/>
    <mergeCell ref="L26:N26"/>
    <mergeCell ref="A27:H27"/>
    <mergeCell ref="L27:N27"/>
    <mergeCell ref="A28:H28"/>
    <mergeCell ref="L28:N28"/>
    <mergeCell ref="A29:H29"/>
    <mergeCell ref="L29:N29"/>
    <mergeCell ref="A30:H30"/>
    <mergeCell ref="A31:J31"/>
    <mergeCell ref="A33:J33"/>
    <mergeCell ref="A34:J34"/>
    <mergeCell ref="A36:H37"/>
    <mergeCell ref="I36:I37"/>
    <mergeCell ref="J36:J37"/>
    <mergeCell ref="L36:N37"/>
    <mergeCell ref="O36:O37"/>
    <mergeCell ref="P36:P37"/>
    <mergeCell ref="Q36:Q37"/>
    <mergeCell ref="A38:H38"/>
    <mergeCell ref="L38:N38"/>
    <mergeCell ref="A39:H39"/>
    <mergeCell ref="L39:N39"/>
    <mergeCell ref="A40:H40"/>
    <mergeCell ref="L40:N40"/>
    <mergeCell ref="A41:H41"/>
    <mergeCell ref="L41:N41"/>
    <mergeCell ref="A42:H42"/>
    <mergeCell ref="L42:N42"/>
    <mergeCell ref="A43:H43"/>
    <mergeCell ref="L43:N43"/>
    <mergeCell ref="A44:H44"/>
    <mergeCell ref="L44:N44"/>
    <mergeCell ref="A45:H45"/>
    <mergeCell ref="L45:N45"/>
    <mergeCell ref="A46:H46"/>
    <mergeCell ref="L46:N46"/>
    <mergeCell ref="B49:J49"/>
    <mergeCell ref="A51:J51"/>
    <mergeCell ref="D52:D53"/>
    <mergeCell ref="E52:G52"/>
    <mergeCell ref="H52:H53"/>
    <mergeCell ref="E53:G53"/>
    <mergeCell ref="A55:J55"/>
    <mergeCell ref="A57:J57"/>
    <mergeCell ref="A60:J60"/>
    <mergeCell ref="A62:D62"/>
    <mergeCell ref="G62:J62"/>
    <mergeCell ref="A63:D63"/>
    <mergeCell ref="A65:D65"/>
    <mergeCell ref="A66:D66"/>
  </mergeCells>
  <conditionalFormatting sqref="A30:J30">
    <cfRule type="expression" priority="2" aboveAverage="0" equalAverage="0" bottom="0" percent="0" rank="0" text="" dxfId="0">
      <formula>DESONERACAO="não"</formula>
    </cfRule>
  </conditionalFormatting>
  <conditionalFormatting sqref="L29:N29">
    <cfRule type="expression" priority="3" aboveAverage="0" equalAverage="0" bottom="0" percent="0" rank="0" text="" dxfId="1">
      <formula>AND(L29&lt;&gt;"OK",L29&lt;&gt;"-",L29&lt;&gt;"")</formula>
    </cfRule>
    <cfRule type="cellIs" priority="4" operator="equal" aboveAverage="0" equalAverage="0" bottom="0" percent="0" rank="0" text="" dxfId="2">
      <formula>"OK"</formula>
    </cfRule>
  </conditionalFormatting>
  <conditionalFormatting sqref="J29">
    <cfRule type="expression" priority="5" aboveAverage="0" equalAverage="0" bottom="0" percent="0" rank="0" text="" dxfId="3">
      <formula>DESONERACAO="não"</formula>
    </cfRule>
  </conditionalFormatting>
  <conditionalFormatting sqref="L46:N46">
    <cfRule type="expression" priority="6" aboveAverage="0" equalAverage="0" bottom="0" percent="0" rank="0" text="" dxfId="1">
      <formula>AND(L46&lt;&gt;"OK",L46&lt;&gt;"-",L46&lt;&gt;"")</formula>
    </cfRule>
    <cfRule type="cellIs" priority="7" operator="equal" aboveAverage="0" equalAverage="0" bottom="0" percent="0" rank="0" text="" dxfId="2">
      <formula>"OK"</formula>
    </cfRule>
  </conditionalFormatting>
  <conditionalFormatting sqref="J46">
    <cfRule type="expression" priority="8" aboveAverage="0" equalAverage="0" bottom="0" percent="0" rank="0" text="" dxfId="3">
      <formula>DESONERACAO="não"</formula>
    </cfRule>
  </conditionalFormatting>
  <dataValidations count="6">
    <dataValidation allowBlank="true" operator="between" showDropDown="false" showErrorMessage="true" showInputMessage="false" sqref="A17:J17 A34:J34" type="list">
      <formula1>BDI.TipoObra</formula1>
      <formula2>0</formula2>
    </dataValidation>
    <dataValidation allowBlank="true" error="Digite um percentual entre 0% e 100%." errorTitle="Valor não permitido" operator="between" prompt="Insira valores entre 0 e 100%." promptTitle="Valores admissíveis:" showDropDown="false" showErrorMessage="true" showInputMessage="true" sqref="I10:J10" type="decimal">
      <formula1>0</formula1>
      <formula2>1</formula2>
    </dataValidation>
    <dataValidation allowBlank="true" error="Digite um percentual entre 0% e 100%." errorTitle="Valor não permitido" operator="greaterThanOrEqual" prompt="Normalmente entre 2 e 5%." promptTitle="Valores comuns:" showDropDown="false" showErrorMessage="true" showInputMessage="true" sqref="I11:J11" type="decimal">
      <formula1>0</formula1>
      <formula2>0</formula2>
    </dataValidation>
    <dataValidation allowBlank="true" error="Digite um valor igual a 0% ou 2%." errorTitle="Erro de valores" operator="greaterThanOrEqual" showDropDown="false" showErrorMessage="true" showInputMessage="false" sqref="J28 J45" type="none">
      <formula1>0</formula1>
      <formula2>0</formula2>
    </dataValidation>
    <dataValidation allowBlank="true" error="Digite um valor maior do que 0." errorTitle="Erro de valores" operator="between" showDropDown="false" showErrorMessage="true" showInputMessage="false" sqref="J27 J44" type="decimal">
      <formula1>0</formula1>
      <formula2>1</formula2>
    </dataValidation>
    <dataValidation allowBlank="true" error="Digite um valor entre 0% e 100%" errorTitle="Erro de valores" operator="between" showDropDown="false" showErrorMessage="true" showInputMessage="false" sqref="J21:J26 J38:J43" type="decimal">
      <formula1>0</formula1>
      <formula2>1</formula2>
    </dataValidation>
  </dataValidations>
  <printOptions headings="false" gridLines="false" gridLinesSet="true" horizontalCentered="false" verticalCentered="false"/>
  <pageMargins left="0" right="0" top="0" bottom="0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36</TotalTime>
  <Application>LibreOffice/5.0.0.5$Windows_x86 LibreOffice_project/1b1a90865e348b492231e1c451437d7a15bb262b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2019-02-25T18:42:05Z</dcterms:created>
  <dc:creator>Karen Brasil Esperanca</dc:creator>
  <dc:language>pt-BR</dc:language>
  <cp:lastPrinted>2019-02-25T19:10:00Z</cp:lastPrinted>
  <dcterms:modified xsi:type="dcterms:W3CDTF">2019-04-01T13:54:00Z</dcterms:modified>
  <cp:revision>2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